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5A750E7D-308E-704F-8753-40D70FA61CFC}" xr6:coauthVersionLast="47" xr6:coauthVersionMax="47" xr10:uidLastSave="{00000000-0000-0000-0000-000000000000}"/>
  <bookViews>
    <workbookView xWindow="0" yWindow="500" windowWidth="51200" windowHeight="27460"/>
  </bookViews>
  <sheets>
    <sheet name="ML 15672-2" sheetId="1" r:id="rId1"/>
  </sheets>
  <definedNames>
    <definedName name="_xlnm.Print_Area" localSheetId="0">'ML 15672-2'!$A$1:$J$52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D6" i="1" s="1"/>
  <c r="E5" i="1"/>
  <c r="F5" i="1"/>
  <c r="F6" i="1" s="1"/>
  <c r="G5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G6" i="1" l="1"/>
  <c r="E6" i="1"/>
</calcChain>
</file>

<file path=xl/sharedStrings.xml><?xml version="1.0" encoding="utf-8"?>
<sst xmlns="http://schemas.openxmlformats.org/spreadsheetml/2006/main" count="38" uniqueCount="27">
  <si>
    <t>Core</t>
  </si>
  <si>
    <t>15672-2</t>
  </si>
  <si>
    <t>mean</t>
  </si>
  <si>
    <t>s</t>
  </si>
  <si>
    <t>Loc</t>
  </si>
  <si>
    <t>Atlantic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</si>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</sst>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">
    <font>
      <sz val="10"/>
      <name val="Geneva"/>
    </font>
    <font>
      <sz val="10"/>
      <name val="Geneva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2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0" fontId="0" fillId="0" borderId="3" xfId="0" applyBorder="1"/>
    <xf numFmtId="1" fontId="0" fillId="0" borderId="0" xfId="0" applyNumberFormat="1" applyBorder="1" applyAlignment="1">
      <alignment horizontal="right"/>
    </xf>
    <xf numFmtId="0" fontId="0" fillId="0" borderId="2" xfId="0" applyBorder="1"/>
    <xf numFmtId="0" fontId="0" fillId="2" borderId="4" xfId="0" applyFill="1" applyBorder="1" applyAlignment="1">
      <alignment horizontal="right"/>
    </xf>
    <xf numFmtId="1" fontId="0" fillId="2" borderId="3" xfId="0" applyNumberFormat="1" applyFill="1" applyBorder="1" applyAlignment="1">
      <alignment horizontal="left"/>
    </xf>
    <xf numFmtId="0" fontId="0" fillId="2" borderId="3" xfId="0" applyFill="1" applyBorder="1"/>
    <xf numFmtId="1" fontId="0" fillId="2" borderId="2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2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3" xfId="0" applyNumberFormat="1" applyFill="1" applyBorder="1" applyAlignment="1">
      <alignment horizontal="left"/>
    </xf>
    <xf numFmtId="2" fontId="0" fillId="2" borderId="2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" fontId="0" fillId="0" borderId="9" xfId="0" applyNumberFormat="1" applyFill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" fontId="0" fillId="0" borderId="3" xfId="0" applyNumberFormat="1" applyFill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9" xfId="0" applyBorder="1" applyAlignment="1">
      <alignment horizontal="right"/>
    </xf>
    <xf numFmtId="0" fontId="0" fillId="0" borderId="11" xfId="0" applyBorder="1" applyAlignment="1">
      <alignment horizontal="right"/>
    </xf>
    <xf numFmtId="1" fontId="0" fillId="0" borderId="2" xfId="1" applyNumberFormat="1" applyFont="1" applyBorder="1" applyAlignment="1">
      <alignment horizontal="right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/>
    <xf numFmtId="1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64AFAE93-A9F9-D841-820D-4A7F5FD0325C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Erlenkeuser</a:t>
          </a:r>
        </a:p>
      </xdr:txBody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5</xdr:col>
      <xdr:colOff>508000</xdr:colOff>
      <xdr:row>51</xdr:row>
      <xdr:rowOff>114300</xdr:rowOff>
    </xdr:to>
    <xdr:sp macro="" textlink="">
      <xdr:nvSpPr>
        <xdr:cNvPr id="1053" name="Bild 29">
          <a:extLst>
            <a:ext uri="{FF2B5EF4-FFF2-40B4-BE49-F238E27FC236}">
              <a16:creationId xmlns:a16="http://schemas.microsoft.com/office/drawing/2014/main" id="{A2A6496D-EC71-B14C-8E90-05A3991DDE76}"/>
            </a:ext>
          </a:extLst>
        </xdr:cNvPr>
        <xdr:cNvSpPr>
          <a:spLocks noChangeAspect="1" noChangeArrowheads="1"/>
        </xdr:cNvSpPr>
      </xdr:nvSpPr>
      <xdr:spPr bwMode="auto">
        <a:xfrm>
          <a:off x="952500" y="5689600"/>
          <a:ext cx="4318000" cy="349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9</xdr:col>
      <xdr:colOff>927100</xdr:colOff>
      <xdr:row>51</xdr:row>
      <xdr:rowOff>114300</xdr:rowOff>
    </xdr:to>
    <xdr:sp macro="" textlink="">
      <xdr:nvSpPr>
        <xdr:cNvPr id="1054" name="Bild 30">
          <a:extLst>
            <a:ext uri="{FF2B5EF4-FFF2-40B4-BE49-F238E27FC236}">
              <a16:creationId xmlns:a16="http://schemas.microsoft.com/office/drawing/2014/main" id="{78FB5D5A-D49C-CB41-8602-B6EF85CE212A}"/>
            </a:ext>
          </a:extLst>
        </xdr:cNvPr>
        <xdr:cNvSpPr>
          <a:spLocks noChangeAspect="1" noChangeArrowheads="1"/>
        </xdr:cNvSpPr>
      </xdr:nvSpPr>
      <xdr:spPr bwMode="auto">
        <a:xfrm>
          <a:off x="5892800" y="5689600"/>
          <a:ext cx="4318000" cy="349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G5" sqref="G5"/>
    </sheetView>
  </sheetViews>
  <sheetFormatPr baseColWidth="10" defaultColWidth="12.7109375" defaultRowHeight="14"/>
  <cols>
    <col min="1" max="3" width="10.7109375" customWidth="1"/>
    <col min="4" max="4" width="10.7109375" style="4" customWidth="1"/>
    <col min="5" max="5" width="10.7109375" customWidth="1"/>
    <col min="10" max="11" width="12.7109375" style="5"/>
  </cols>
  <sheetData>
    <row r="1" spans="1:11">
      <c r="A1" s="22" t="s">
        <v>0</v>
      </c>
      <c r="B1" s="41" t="s">
        <v>1</v>
      </c>
      <c r="C1" s="25"/>
      <c r="D1" s="26" t="s">
        <v>2</v>
      </c>
      <c r="E1" s="11" t="s">
        <v>3</v>
      </c>
      <c r="F1" s="26" t="s">
        <v>2</v>
      </c>
      <c r="G1" s="11" t="s">
        <v>3</v>
      </c>
      <c r="J1"/>
      <c r="K1"/>
    </row>
    <row r="2" spans="1:11">
      <c r="A2" s="23" t="s">
        <v>4</v>
      </c>
      <c r="B2" s="29" t="s">
        <v>5</v>
      </c>
      <c r="C2" s="12" t="s">
        <v>6</v>
      </c>
      <c r="D2" s="1">
        <f>(D11/(E11)^2+D12/(E12)^2+D13/(E13)^2+D14/(E14)^2)/(1/(E11)^2+1/(E12)^2+1/(E13)^2+1/(E14)^2)</f>
        <v>2882.6126126126123</v>
      </c>
      <c r="E2" s="1">
        <f>1/(1/(E11)^2+1/(E12)^2+1/(E13)^2+1/(E14)^2)^0.5</f>
        <v>28.474739872574968</v>
      </c>
      <c r="F2" s="1">
        <f>(F11/(E11)^2+F12/(E12)^2+F13/(E13)^2+F14/(E14)^2)/(1/(E11)^2+1/(E12)^2+1/(E13)^2+1/(E14)^2)</f>
        <v>2603.8198198198197</v>
      </c>
      <c r="G2" s="1">
        <f>1/(1/(E11)^2+1/(E12)^2+1/(E13)^2+1/(E14)^2)^0.5</f>
        <v>28.474739872574968</v>
      </c>
      <c r="J2"/>
      <c r="K2"/>
    </row>
    <row r="3" spans="1:11">
      <c r="A3" s="23" t="s">
        <v>7</v>
      </c>
      <c r="B3" s="29" t="s">
        <v>8</v>
      </c>
      <c r="C3" s="12" t="s">
        <v>9</v>
      </c>
      <c r="D3" s="3">
        <f>INDEX(LINEST(D15:D24,C15:C24,TRUE,FALSE),2)</f>
        <v>1498.9999999999995</v>
      </c>
      <c r="E3" s="3">
        <f>INDEX(LINEST(D15:D24,C15:C24,TRUE,TRUE),2,2)</f>
        <v>130.29296825138945</v>
      </c>
      <c r="F3" s="3">
        <f>INDEX(LINEST(F15:F24,C15:C24,TRUE,FALSE),2)</f>
        <v>822.99999999999864</v>
      </c>
      <c r="G3" s="3">
        <f>INDEX(LINEST(F15:F24,C15:C24,TRUE,TRUE),2,2)</f>
        <v>160.88119087002553</v>
      </c>
      <c r="J3"/>
      <c r="K3"/>
    </row>
    <row r="4" spans="1:11">
      <c r="A4" s="23" t="s">
        <v>10</v>
      </c>
      <c r="B4" s="30">
        <v>2435</v>
      </c>
      <c r="C4" s="13"/>
      <c r="D4"/>
      <c r="E4" s="3"/>
      <c r="G4" s="3"/>
      <c r="J4"/>
      <c r="K4"/>
    </row>
    <row r="5" spans="1:11">
      <c r="A5" s="23" t="s">
        <v>11</v>
      </c>
      <c r="B5" s="31">
        <v>34.869999999999997</v>
      </c>
      <c r="C5" s="12" t="s">
        <v>12</v>
      </c>
      <c r="D5" s="7">
        <f>1/((INDEX(LINEST(D15:D24,C15:C24,TRUE,FALSE),1))/1000)</f>
        <v>3.7904893177119217</v>
      </c>
      <c r="E5" s="7">
        <f>(((INDEX(LINEST(D15:D24,C15:C24,TRUE,TRUE),2,1)/(-INDEX(LINEST(D15:D24,C15:C24,TRUE,TRUE),1,1))^2)^2)^0.5)*1000</f>
        <v>0.164663088218271</v>
      </c>
      <c r="F5" s="7">
        <f>1/((INDEX(LINEST(F15:F24,C15:C24,TRUE,FALSE),1))/1000)</f>
        <v>2.9778018408229552</v>
      </c>
      <c r="G5" s="7">
        <f>(((INDEX(LINEST(F15:F24,C15:C24,TRUE,TRUE),2,1)/(-INDEX(LINEST(F15:F24,C15:C24,TRUE,TRUE),1,1))^2)^2)^0.5)*1000</f>
        <v>0.12548204404673846</v>
      </c>
      <c r="J5"/>
      <c r="K5"/>
    </row>
    <row r="6" spans="1:11">
      <c r="A6" s="24" t="s">
        <v>13</v>
      </c>
      <c r="B6" s="31">
        <v>-8.1300000000000008</v>
      </c>
      <c r="C6" s="14" t="s">
        <v>14</v>
      </c>
      <c r="D6" s="6">
        <f>D5*(D2-D3)/1000</f>
        <v>5.2445688279595926</v>
      </c>
      <c r="E6" s="6">
        <f>(D5*E2+D5*E3+(D2-D3)*E5)/1000</f>
        <v>0.82963722733203449</v>
      </c>
      <c r="F6" s="6">
        <f>F5*(F2-F3)/1000</f>
        <v>5.3029285376334663</v>
      </c>
      <c r="G6" s="6">
        <f>(F5*G2+F5*G3+(F2-F3)*G5)/1000</f>
        <v>0.78732535020599537</v>
      </c>
      <c r="J6"/>
      <c r="K6"/>
    </row>
    <row r="7" spans="1:11">
      <c r="A7" s="16" t="s">
        <v>15</v>
      </c>
      <c r="B7" s="17" t="s">
        <v>16</v>
      </c>
      <c r="C7" s="15" t="s">
        <v>17</v>
      </c>
      <c r="D7" s="18" t="s">
        <v>18</v>
      </c>
      <c r="E7" s="19" t="s">
        <v>3</v>
      </c>
      <c r="F7" s="18" t="s">
        <v>19</v>
      </c>
      <c r="G7" s="19" t="s">
        <v>20</v>
      </c>
      <c r="H7" s="19" t="s">
        <v>21</v>
      </c>
      <c r="I7" s="19" t="s">
        <v>22</v>
      </c>
      <c r="J7" s="19" t="s">
        <v>23</v>
      </c>
      <c r="K7"/>
    </row>
    <row r="8" spans="1:11">
      <c r="A8" s="20" t="s">
        <v>24</v>
      </c>
      <c r="B8" s="20" t="s">
        <v>24</v>
      </c>
      <c r="C8" s="20" t="s">
        <v>24</v>
      </c>
      <c r="D8" s="21" t="s">
        <v>25</v>
      </c>
      <c r="E8" s="21" t="s">
        <v>25</v>
      </c>
      <c r="F8" s="21" t="s">
        <v>25</v>
      </c>
      <c r="G8" s="21" t="s">
        <v>25</v>
      </c>
      <c r="H8" s="21" t="s">
        <v>25</v>
      </c>
      <c r="I8" s="21" t="s">
        <v>25</v>
      </c>
      <c r="J8" s="21" t="s">
        <v>25</v>
      </c>
      <c r="K8"/>
    </row>
    <row r="9" spans="1:11">
      <c r="A9" s="38">
        <v>0</v>
      </c>
      <c r="B9" s="38">
        <v>1</v>
      </c>
      <c r="C9" s="38">
        <f t="shared" ref="C9:C28" si="0">(A9+B9)/2</f>
        <v>0.5</v>
      </c>
      <c r="D9" s="32">
        <v>2110</v>
      </c>
      <c r="E9" s="28">
        <v>60</v>
      </c>
      <c r="F9" s="27">
        <v>1680</v>
      </c>
      <c r="G9" s="27">
        <v>1595</v>
      </c>
      <c r="H9" s="27">
        <v>1743</v>
      </c>
      <c r="I9" s="27">
        <v>1526</v>
      </c>
      <c r="J9" s="27">
        <v>1820</v>
      </c>
      <c r="K9"/>
    </row>
    <row r="10" spans="1:11">
      <c r="A10" s="39">
        <v>1</v>
      </c>
      <c r="B10" s="39">
        <v>2</v>
      </c>
      <c r="C10" s="39">
        <f t="shared" si="0"/>
        <v>1.5</v>
      </c>
      <c r="D10" s="32">
        <v>2510</v>
      </c>
      <c r="E10" s="28">
        <v>70</v>
      </c>
      <c r="F10" s="8">
        <v>2140</v>
      </c>
      <c r="G10" s="8">
        <v>2064</v>
      </c>
      <c r="H10" s="8">
        <v>2281</v>
      </c>
      <c r="I10" s="8">
        <v>1971</v>
      </c>
      <c r="J10" s="8">
        <v>2323</v>
      </c>
      <c r="K10"/>
    </row>
    <row r="11" spans="1:11">
      <c r="A11" s="39">
        <v>2</v>
      </c>
      <c r="B11" s="39">
        <v>3</v>
      </c>
      <c r="C11" s="39">
        <f t="shared" si="0"/>
        <v>2.5</v>
      </c>
      <c r="D11" s="3">
        <v>2790</v>
      </c>
      <c r="E11" s="30">
        <v>60</v>
      </c>
      <c r="F11" s="8">
        <v>2490</v>
      </c>
      <c r="G11" s="8">
        <v>2378</v>
      </c>
      <c r="H11" s="8">
        <v>2666</v>
      </c>
      <c r="I11" s="8">
        <v>2331</v>
      </c>
      <c r="J11" s="8">
        <v>2708</v>
      </c>
      <c r="K11"/>
    </row>
    <row r="12" spans="1:11">
      <c r="A12" s="39">
        <v>3</v>
      </c>
      <c r="B12" s="39">
        <v>4</v>
      </c>
      <c r="C12" s="39">
        <f t="shared" si="0"/>
        <v>3.5</v>
      </c>
      <c r="D12" s="3">
        <v>2770</v>
      </c>
      <c r="E12" s="30">
        <v>50</v>
      </c>
      <c r="F12" s="8">
        <v>2459</v>
      </c>
      <c r="G12" s="8">
        <v>2359</v>
      </c>
      <c r="H12" s="8">
        <v>2581</v>
      </c>
      <c r="I12" s="8">
        <v>2330</v>
      </c>
      <c r="J12" s="8">
        <v>2684</v>
      </c>
      <c r="K12"/>
    </row>
    <row r="13" spans="1:11">
      <c r="A13" s="39">
        <v>4</v>
      </c>
      <c r="B13" s="39">
        <v>5</v>
      </c>
      <c r="C13" s="39">
        <f t="shared" si="0"/>
        <v>4.5</v>
      </c>
      <c r="D13" s="3">
        <v>3060</v>
      </c>
      <c r="E13" s="30">
        <v>60</v>
      </c>
      <c r="F13" s="8">
        <v>2800</v>
      </c>
      <c r="G13" s="8">
        <v>2751</v>
      </c>
      <c r="H13" s="8">
        <v>2869</v>
      </c>
      <c r="I13" s="8">
        <v>2719</v>
      </c>
      <c r="J13" s="8">
        <v>2951</v>
      </c>
      <c r="K13"/>
    </row>
    <row r="14" spans="1:11">
      <c r="A14" s="39">
        <v>5</v>
      </c>
      <c r="B14" s="39">
        <v>6</v>
      </c>
      <c r="C14" s="39">
        <f t="shared" si="0"/>
        <v>5.5</v>
      </c>
      <c r="D14" s="3">
        <v>2960</v>
      </c>
      <c r="E14" s="30">
        <v>60</v>
      </c>
      <c r="F14" s="8">
        <v>2730</v>
      </c>
      <c r="G14" s="8">
        <v>2702</v>
      </c>
      <c r="H14" s="8">
        <v>2763</v>
      </c>
      <c r="I14" s="8">
        <v>2643</v>
      </c>
      <c r="J14" s="8">
        <v>2834</v>
      </c>
      <c r="K14"/>
    </row>
    <row r="15" spans="1:11">
      <c r="A15" s="39">
        <v>6</v>
      </c>
      <c r="B15" s="39">
        <v>7</v>
      </c>
      <c r="C15" s="39">
        <f t="shared" si="0"/>
        <v>6.5</v>
      </c>
      <c r="D15" s="3">
        <v>3200</v>
      </c>
      <c r="E15" s="30">
        <v>60</v>
      </c>
      <c r="F15" s="8">
        <v>2970</v>
      </c>
      <c r="G15" s="8">
        <v>2892</v>
      </c>
      <c r="H15" s="8">
        <v>3071</v>
      </c>
      <c r="I15" s="8">
        <v>2827</v>
      </c>
      <c r="J15" s="8">
        <v>3159</v>
      </c>
      <c r="K15"/>
    </row>
    <row r="16" spans="1:11">
      <c r="A16" s="39">
        <v>7</v>
      </c>
      <c r="B16" s="39">
        <v>8</v>
      </c>
      <c r="C16" s="39">
        <f t="shared" si="0"/>
        <v>7.5</v>
      </c>
      <c r="D16" s="3">
        <v>3490</v>
      </c>
      <c r="E16" s="30">
        <v>60</v>
      </c>
      <c r="F16" s="8">
        <v>3360</v>
      </c>
      <c r="G16" s="8">
        <v>3309</v>
      </c>
      <c r="H16" s="8">
        <v>3421</v>
      </c>
      <c r="I16" s="8">
        <v>3217</v>
      </c>
      <c r="J16" s="8">
        <v>3475</v>
      </c>
      <c r="K16"/>
    </row>
    <row r="17" spans="1:11">
      <c r="A17" s="39">
        <v>8</v>
      </c>
      <c r="B17" s="39">
        <v>9</v>
      </c>
      <c r="C17" s="39">
        <f t="shared" si="0"/>
        <v>8.5</v>
      </c>
      <c r="D17" s="3">
        <v>3830</v>
      </c>
      <c r="E17" s="30">
        <v>60</v>
      </c>
      <c r="F17" s="8">
        <v>3760</v>
      </c>
      <c r="G17" s="8">
        <v>3681</v>
      </c>
      <c r="H17" s="8">
        <v>3839</v>
      </c>
      <c r="I17" s="8">
        <v>3611</v>
      </c>
      <c r="J17" s="8">
        <v>3915</v>
      </c>
      <c r="K17"/>
    </row>
    <row r="18" spans="1:11">
      <c r="A18" s="39">
        <v>9</v>
      </c>
      <c r="B18" s="39">
        <v>10</v>
      </c>
      <c r="C18" s="39">
        <f t="shared" si="0"/>
        <v>9.5</v>
      </c>
      <c r="D18" s="3">
        <v>3970</v>
      </c>
      <c r="E18" s="30">
        <v>90</v>
      </c>
      <c r="F18" s="8">
        <v>3940</v>
      </c>
      <c r="G18" s="8">
        <v>3830</v>
      </c>
      <c r="H18" s="8">
        <v>4076</v>
      </c>
      <c r="I18" s="8">
        <v>3696</v>
      </c>
      <c r="J18" s="8">
        <v>4212</v>
      </c>
      <c r="K18"/>
    </row>
    <row r="19" spans="1:11">
      <c r="A19" s="39">
        <v>10</v>
      </c>
      <c r="B19" s="39">
        <v>11</v>
      </c>
      <c r="C19" s="39">
        <f t="shared" si="0"/>
        <v>10.5</v>
      </c>
      <c r="D19" s="3">
        <v>4260</v>
      </c>
      <c r="E19" s="30">
        <v>70</v>
      </c>
      <c r="F19" s="8">
        <v>4370</v>
      </c>
      <c r="G19" s="8">
        <v>4258</v>
      </c>
      <c r="H19" s="8">
        <v>4428</v>
      </c>
      <c r="I19" s="8">
        <v>4147</v>
      </c>
      <c r="J19" s="8">
        <v>4524</v>
      </c>
      <c r="K19"/>
    </row>
    <row r="20" spans="1:11">
      <c r="A20" s="39">
        <v>11</v>
      </c>
      <c r="B20" s="39">
        <v>12</v>
      </c>
      <c r="C20" s="39">
        <f t="shared" si="0"/>
        <v>11.5</v>
      </c>
      <c r="D20" s="3">
        <v>4370</v>
      </c>
      <c r="E20" s="30">
        <v>90</v>
      </c>
      <c r="F20" s="8">
        <v>4500</v>
      </c>
      <c r="G20" s="8">
        <v>4392</v>
      </c>
      <c r="H20" s="8">
        <v>4606</v>
      </c>
      <c r="I20" s="8">
        <v>4257</v>
      </c>
      <c r="J20" s="8">
        <v>4794</v>
      </c>
      <c r="K20"/>
    </row>
    <row r="21" spans="1:11">
      <c r="A21" s="39">
        <v>12</v>
      </c>
      <c r="B21" s="39">
        <v>13</v>
      </c>
      <c r="C21" s="39">
        <f t="shared" si="0"/>
        <v>12.5</v>
      </c>
      <c r="D21" s="3">
        <v>4970</v>
      </c>
      <c r="E21" s="30">
        <v>70</v>
      </c>
      <c r="F21" s="8">
        <v>5290</v>
      </c>
      <c r="G21" s="8">
        <v>5242</v>
      </c>
      <c r="H21" s="8">
        <v>5385</v>
      </c>
      <c r="I21" s="8">
        <v>5058</v>
      </c>
      <c r="J21" s="8">
        <v>5462</v>
      </c>
      <c r="K21"/>
    </row>
    <row r="22" spans="1:11">
      <c r="A22" s="39">
        <v>13</v>
      </c>
      <c r="B22" s="39">
        <v>14</v>
      </c>
      <c r="C22" s="39">
        <f t="shared" si="0"/>
        <v>13.5</v>
      </c>
      <c r="D22" s="3">
        <v>4930</v>
      </c>
      <c r="E22" s="30">
        <v>80</v>
      </c>
      <c r="F22" s="8">
        <v>5270</v>
      </c>
      <c r="G22" s="8">
        <v>5129</v>
      </c>
      <c r="H22" s="8">
        <v>5316</v>
      </c>
      <c r="I22" s="8">
        <v>4991</v>
      </c>
      <c r="J22" s="8">
        <v>5449</v>
      </c>
      <c r="K22"/>
    </row>
    <row r="23" spans="1:11">
      <c r="A23" s="39">
        <v>14</v>
      </c>
      <c r="B23" s="39">
        <v>15</v>
      </c>
      <c r="C23" s="39">
        <f t="shared" si="0"/>
        <v>14.5</v>
      </c>
      <c r="D23" s="3">
        <v>5380</v>
      </c>
      <c r="E23" s="30">
        <v>60</v>
      </c>
      <c r="F23" s="8">
        <v>5730</v>
      </c>
      <c r="G23" s="8">
        <v>5661</v>
      </c>
      <c r="H23" s="8">
        <v>5840</v>
      </c>
      <c r="I23" s="8">
        <v>5603</v>
      </c>
      <c r="J23" s="8">
        <v>5888</v>
      </c>
      <c r="K23"/>
    </row>
    <row r="24" spans="1:11">
      <c r="A24" s="39">
        <v>15</v>
      </c>
      <c r="B24" s="39">
        <v>16</v>
      </c>
      <c r="C24" s="39">
        <f t="shared" si="0"/>
        <v>15.5</v>
      </c>
      <c r="D24" s="3">
        <v>5610</v>
      </c>
      <c r="E24" s="30">
        <v>100</v>
      </c>
      <c r="F24" s="8">
        <v>5980</v>
      </c>
      <c r="G24" s="8">
        <v>5892</v>
      </c>
      <c r="H24" s="8">
        <v>6122</v>
      </c>
      <c r="I24" s="8">
        <v>5751</v>
      </c>
      <c r="J24" s="8">
        <v>6231</v>
      </c>
      <c r="K24"/>
    </row>
    <row r="25" spans="1:11">
      <c r="A25" s="39">
        <v>16</v>
      </c>
      <c r="B25" s="39">
        <v>17</v>
      </c>
      <c r="C25" s="39">
        <f t="shared" si="0"/>
        <v>16.5</v>
      </c>
      <c r="D25" s="3">
        <v>6540</v>
      </c>
      <c r="E25" s="30">
        <v>70</v>
      </c>
      <c r="F25" s="8">
        <v>7010</v>
      </c>
      <c r="G25" s="8">
        <v>6928</v>
      </c>
      <c r="H25" s="8">
        <v>7127</v>
      </c>
      <c r="I25" s="8">
        <v>6856</v>
      </c>
      <c r="J25" s="8">
        <v>7176</v>
      </c>
      <c r="K25"/>
    </row>
    <row r="26" spans="1:11">
      <c r="A26" s="39">
        <v>17</v>
      </c>
      <c r="B26" s="39">
        <v>18</v>
      </c>
      <c r="C26" s="39">
        <f t="shared" si="0"/>
        <v>17.5</v>
      </c>
      <c r="D26" s="3">
        <v>6690</v>
      </c>
      <c r="E26" s="30">
        <v>110</v>
      </c>
      <c r="F26" s="8">
        <v>7180</v>
      </c>
      <c r="G26" s="8">
        <v>7071</v>
      </c>
      <c r="H26" s="8">
        <v>7267</v>
      </c>
      <c r="I26" s="8">
        <v>6928</v>
      </c>
      <c r="J26" s="8">
        <v>7374</v>
      </c>
      <c r="K26"/>
    </row>
    <row r="27" spans="1:11">
      <c r="A27" s="39">
        <v>18</v>
      </c>
      <c r="B27" s="39">
        <v>19</v>
      </c>
      <c r="C27" s="39">
        <f t="shared" si="0"/>
        <v>18.5</v>
      </c>
      <c r="D27" s="3">
        <v>7510</v>
      </c>
      <c r="E27" s="35">
        <v>90</v>
      </c>
      <c r="F27" s="30">
        <v>7910</v>
      </c>
      <c r="G27" s="9">
        <v>7835</v>
      </c>
      <c r="H27" s="8">
        <v>7992</v>
      </c>
      <c r="I27">
        <v>7733</v>
      </c>
      <c r="J27" s="8">
        <v>8105</v>
      </c>
      <c r="K27"/>
    </row>
    <row r="28" spans="1:11">
      <c r="A28" s="40">
        <v>19</v>
      </c>
      <c r="B28" s="40">
        <v>20</v>
      </c>
      <c r="C28" s="40">
        <f t="shared" si="0"/>
        <v>19.5</v>
      </c>
      <c r="D28" s="2">
        <v>8490</v>
      </c>
      <c r="E28" s="36">
        <v>140</v>
      </c>
      <c r="F28" s="34">
        <v>9030</v>
      </c>
      <c r="G28" s="33">
        <v>8928</v>
      </c>
      <c r="H28" s="10">
        <v>9255</v>
      </c>
      <c r="I28" s="33">
        <v>8629</v>
      </c>
      <c r="J28" s="37">
        <v>9411</v>
      </c>
    </row>
    <row r="29" spans="1:11">
      <c r="C29" s="5"/>
      <c r="D29" s="5"/>
      <c r="J29"/>
      <c r="K29"/>
    </row>
    <row r="30" spans="1:11">
      <c r="A30" t="s">
        <v>26</v>
      </c>
      <c r="D30" s="5"/>
      <c r="J30"/>
      <c r="K30"/>
    </row>
    <row r="31" spans="1:11">
      <c r="C31" s="5"/>
      <c r="D31" s="5"/>
      <c r="J31"/>
      <c r="K31"/>
    </row>
    <row r="32" spans="1:11">
      <c r="C32" s="5"/>
      <c r="D32" s="5"/>
      <c r="J32"/>
      <c r="K32"/>
    </row>
    <row r="33" spans="3:11">
      <c r="C33" s="5"/>
      <c r="D33" s="5"/>
      <c r="J33"/>
      <c r="K33"/>
    </row>
    <row r="34" spans="3:11">
      <c r="C34" s="5"/>
      <c r="D34" s="5"/>
      <c r="J34"/>
      <c r="K34"/>
    </row>
    <row r="35" spans="3:11">
      <c r="C35" s="5"/>
      <c r="D35" s="5"/>
      <c r="J35"/>
      <c r="K35"/>
    </row>
    <row r="36" spans="3:11">
      <c r="C36" s="5"/>
      <c r="D36" s="5"/>
      <c r="J36"/>
      <c r="K36"/>
    </row>
    <row r="37" spans="3:11">
      <c r="C37" s="5"/>
      <c r="D37" s="5"/>
      <c r="J37"/>
      <c r="K37"/>
    </row>
    <row r="38" spans="3:11">
      <c r="C38" s="5"/>
      <c r="D38" s="5"/>
      <c r="J38"/>
      <c r="K38"/>
    </row>
    <row r="39" spans="3:11">
      <c r="C39" s="5"/>
      <c r="D39" s="5"/>
      <c r="J39"/>
      <c r="K39"/>
    </row>
    <row r="40" spans="3:11">
      <c r="C40" s="5"/>
      <c r="D40" s="5"/>
      <c r="J40"/>
      <c r="K40"/>
    </row>
    <row r="47" spans="3:11">
      <c r="D47"/>
    </row>
    <row r="48" spans="3:11">
      <c r="D48"/>
    </row>
    <row r="49" spans="4:4">
      <c r="D49"/>
    </row>
    <row r="50" spans="4:4">
      <c r="D50"/>
    </row>
    <row r="51" spans="4:4">
      <c r="D51"/>
    </row>
    <row r="52" spans="4:4">
      <c r="D52"/>
    </row>
    <row r="53" spans="4:4">
      <c r="D53"/>
    </row>
    <row r="54" spans="4:4">
      <c r="D54"/>
    </row>
    <row r="55" spans="4:4">
      <c r="D55"/>
    </row>
    <row r="56" spans="4:4">
      <c r="D56"/>
    </row>
    <row r="57" spans="4:4">
      <c r="D57"/>
    </row>
  </sheetData>
  <printOptions horizontalCentered="1" verticalCentered="1"/>
  <pageMargins left="0.39370078740157483" right="0.39370078740157483" top="0.39370078740157483" bottom="0.39370078740157483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15672-2</vt:lpstr>
      <vt:lpstr>'ML 15672-2'!Druckbereich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2022-01-27T14:13:37Z</dcterms:created>
  <dcterms:modified xsi:type="dcterms:W3CDTF">2022-01-27T14:13:37Z</dcterms:modified>
</cp:coreProperties>
</file>